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:\Merchandising_Vertrieb\Preisbildung\2025 Preiskalkulationen\"/>
    </mc:Choice>
  </mc:AlternateContent>
  <xr:revisionPtr revIDLastSave="0" documentId="13_ncr:1_{DCE44A14-E32A-4CC6-9800-DBFCBC4DEDB0}" xr6:coauthVersionLast="47" xr6:coauthVersionMax="47" xr10:uidLastSave="{00000000-0000-0000-0000-000000000000}"/>
  <bookViews>
    <workbookView xWindow="34200" yWindow="5775" windowWidth="21600" windowHeight="11175" xr2:uid="{80548EDE-BBA3-42CB-B4CC-799CAA186C88}"/>
  </bookViews>
  <sheets>
    <sheet name="Plüsch-Figuren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9" i="1" l="1"/>
  <c r="A18" i="1"/>
  <c r="C17" i="1"/>
  <c r="C18" i="1" s="1"/>
  <c r="A17" i="1"/>
  <c r="A16" i="1"/>
  <c r="A15" i="1"/>
  <c r="A14" i="1"/>
  <c r="A13" i="1"/>
  <c r="A12" i="1"/>
  <c r="A11" i="1"/>
  <c r="C10" i="1"/>
  <c r="C11" i="1" s="1"/>
  <c r="C12" i="1" s="1"/>
  <c r="A10" i="1"/>
  <c r="C16" i="1" l="1"/>
  <c r="C14" i="1"/>
  <c r="C15" i="1" l="1"/>
  <c r="B13" i="1"/>
  <c r="C13" i="1"/>
</calcChain>
</file>

<file path=xl/sharedStrings.xml><?xml version="1.0" encoding="utf-8"?>
<sst xmlns="http://schemas.openxmlformats.org/spreadsheetml/2006/main" count="16" uniqueCount="16">
  <si>
    <t>Produktkalkulation "Handelsprodukt"</t>
  </si>
  <si>
    <t>Artikelbezeichnung: Plüschfiguren Sesamstraße</t>
  </si>
  <si>
    <t>Artikelnummer: folgt</t>
  </si>
  <si>
    <t>Stückzahl: 1</t>
  </si>
  <si>
    <t>rbb-Shop</t>
  </si>
  <si>
    <t>Zuschlagssatz</t>
  </si>
  <si>
    <t>Stückzahl</t>
  </si>
  <si>
    <t>Netto Rechnungspreis</t>
  </si>
  <si>
    <t>(netto EK-Lieferant)</t>
  </si>
  <si>
    <t>Anmerkung: wird kein Rabatt gewährt erhöht sich der Gewinn entsprechend</t>
  </si>
  <si>
    <t>UVP</t>
  </si>
  <si>
    <t>nur die orangefarbenen Felder ausfüllen</t>
  </si>
  <si>
    <t>*Diese Prozentzahlen werden nicht verändert, sie kommen aus dem Controlling.</t>
  </si>
  <si>
    <t>Der Verkaufspreis wird mit auf den Markt befindlichen Produkten und deren Preisen abgeglichen.</t>
  </si>
  <si>
    <t>Der Gewinn sollte mindestens 20% betragen.</t>
  </si>
  <si>
    <t xml:space="preserve">ACHTUNG: Bei Büchern und Kalendern (7% MwSt.) wird kein Rabatt aufgrund der Buchpreisbindung gewährt.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</si>
</sst>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#,##0_ ;\-#,##0\ 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6"/>
      <color theme="3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color rgb="FF00B050"/>
      <name val="Aptos Narrow"/>
      <family val="2"/>
      <scheme val="minor"/>
    </font>
    <font>
      <b/>
      <sz val="11"/>
      <color rgb="FF00B050"/>
      <name val="Aptos Narrow"/>
      <family val="2"/>
      <scheme val="minor"/>
    </font>
    <font>
      <sz val="10"/>
      <name val="Arial"/>
      <family val="2"/>
    </font>
    <font>
      <b/>
      <sz val="11"/>
      <color rgb="FFFF0000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43">
    <xf numFmtId="0" fontId="0" fillId="0" borderId="0" xfId="0"/>
    <xf numFmtId="0" fontId="4" fillId="2" borderId="3" xfId="0" applyFont="1" applyFill="1" applyBorder="1"/>
    <xf numFmtId="0" fontId="4" fillId="2" borderId="0" xfId="0" applyFont="1" applyFill="1" applyAlignment="1">
      <alignment horizontal="left"/>
    </xf>
    <xf numFmtId="0" fontId="0" fillId="2" borderId="0" xfId="0" applyFill="1"/>
    <xf numFmtId="0" fontId="0" fillId="2" borderId="0" xfId="0" applyFill="1" applyAlignment="1">
      <alignment horizontal="center" vertical="center"/>
    </xf>
    <xf numFmtId="164" fontId="4" fillId="2" borderId="0" xfId="1" applyNumberFormat="1" applyFont="1" applyFill="1" applyBorder="1" applyAlignment="1">
      <alignment horizontal="left"/>
    </xf>
    <xf numFmtId="0" fontId="4" fillId="2" borderId="0" xfId="0" applyFont="1" applyFill="1"/>
    <xf numFmtId="0" fontId="0" fillId="3" borderId="4" xfId="0" applyFill="1" applyBorder="1"/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/>
    </xf>
    <xf numFmtId="0" fontId="4" fillId="0" borderId="6" xfId="0" applyFont="1" applyBorder="1"/>
    <xf numFmtId="3" fontId="4" fillId="0" borderId="6" xfId="0" applyNumberFormat="1" applyFont="1" applyBorder="1" applyAlignment="1">
      <alignment horizontal="center" vertical="center"/>
    </xf>
    <xf numFmtId="0" fontId="0" fillId="4" borderId="7" xfId="0" quotePrefix="1" applyFill="1" applyBorder="1"/>
    <xf numFmtId="0" fontId="4" fillId="4" borderId="3" xfId="0" quotePrefix="1" applyFont="1" applyFill="1" applyBorder="1"/>
    <xf numFmtId="4" fontId="4" fillId="5" borderId="8" xfId="0" applyNumberFormat="1" applyFont="1" applyFill="1" applyBorder="1" applyAlignment="1">
      <alignment horizontal="center" vertical="center"/>
    </xf>
    <xf numFmtId="0" fontId="4" fillId="0" borderId="7" xfId="0" quotePrefix="1" applyFont="1" applyBorder="1"/>
    <xf numFmtId="10" fontId="6" fillId="6" borderId="7" xfId="0" quotePrefix="1" applyNumberFormat="1" applyFont="1" applyFill="1" applyBorder="1"/>
    <xf numFmtId="4" fontId="4" fillId="0" borderId="7" xfId="0" applyNumberFormat="1" applyFont="1" applyBorder="1" applyAlignment="1">
      <alignment horizontal="center" vertical="center"/>
    </xf>
    <xf numFmtId="0" fontId="4" fillId="4" borderId="7" xfId="0" quotePrefix="1" applyFont="1" applyFill="1" applyBorder="1"/>
    <xf numFmtId="4" fontId="4" fillId="4" borderId="7" xfId="0" applyNumberFormat="1" applyFont="1" applyFill="1" applyBorder="1" applyAlignment="1">
      <alignment horizontal="center" vertical="center"/>
    </xf>
    <xf numFmtId="0" fontId="7" fillId="0" borderId="7" xfId="0" quotePrefix="1" applyFont="1" applyBorder="1"/>
    <xf numFmtId="10" fontId="8" fillId="7" borderId="7" xfId="0" quotePrefix="1" applyNumberFormat="1" applyFont="1" applyFill="1" applyBorder="1"/>
    <xf numFmtId="4" fontId="7" fillId="0" borderId="7" xfId="2" applyNumberFormat="1" applyFont="1" applyFill="1" applyBorder="1" applyAlignment="1">
      <alignment horizontal="center" vertical="center"/>
    </xf>
    <xf numFmtId="0" fontId="3" fillId="0" borderId="3" xfId="0" quotePrefix="1" applyFont="1" applyBorder="1"/>
    <xf numFmtId="10" fontId="10" fillId="5" borderId="8" xfId="0" quotePrefix="1" applyNumberFormat="1" applyFont="1" applyFill="1" applyBorder="1"/>
    <xf numFmtId="4" fontId="3" fillId="0" borderId="9" xfId="2" applyNumberFormat="1" applyFont="1" applyFill="1" applyBorder="1" applyAlignment="1">
      <alignment horizontal="center" vertical="center"/>
    </xf>
    <xf numFmtId="0" fontId="4" fillId="4" borderId="10" xfId="0" quotePrefix="1" applyFont="1" applyFill="1" applyBorder="1"/>
    <xf numFmtId="0" fontId="4" fillId="4" borderId="9" xfId="0" quotePrefix="1" applyFont="1" applyFill="1" applyBorder="1"/>
    <xf numFmtId="4" fontId="4" fillId="4" borderId="11" xfId="0" applyNumberFormat="1" applyFont="1" applyFill="1" applyBorder="1" applyAlignment="1">
      <alignment horizontal="center" vertical="center"/>
    </xf>
    <xf numFmtId="0" fontId="0" fillId="0" borderId="3" xfId="0" quotePrefix="1" applyBorder="1"/>
    <xf numFmtId="10" fontId="4" fillId="5" borderId="8" xfId="0" applyNumberFormat="1" applyFont="1" applyFill="1" applyBorder="1"/>
    <xf numFmtId="2" fontId="0" fillId="0" borderId="0" xfId="0" applyNumberFormat="1" applyAlignment="1">
      <alignment horizontal="center" vertical="center"/>
    </xf>
    <xf numFmtId="0" fontId="4" fillId="4" borderId="12" xfId="0" quotePrefix="1" applyFont="1" applyFill="1" applyBorder="1"/>
    <xf numFmtId="0" fontId="0" fillId="5" borderId="0" xfId="0" applyFill="1"/>
    <xf numFmtId="0" fontId="0" fillId="7" borderId="0" xfId="0" applyFill="1"/>
    <xf numFmtId="0" fontId="10" fillId="0" borderId="0" xfId="0" applyFont="1"/>
    <xf numFmtId="0" fontId="3" fillId="0" borderId="0" xfId="0" applyFont="1"/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6" borderId="0" xfId="0" applyFill="1" applyAlignment="1">
      <alignment horizontal="left"/>
    </xf>
  </cellXfs>
  <cellStyles count="3">
    <cellStyle name="Euro" xfId="2" xr:uid="{7C5F9435-D5E3-4A3E-9B55-EF4B9FE84D4A}"/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D10FB6-C2ED-4016-8076-5BA2548270BE}">
  <dimension ref="A1:F27"/>
  <sheetViews>
    <sheetView tabSelected="1" topLeftCell="A3" workbookViewId="0">
      <selection activeCell="H12" sqref="H12"/>
    </sheetView>
  </sheetViews>
  <sheetFormatPr baseColWidth="10" defaultColWidth="11.42578125" defaultRowHeight="15" x14ac:dyDescent="0.25"/>
  <cols>
    <col min="1" max="1" width="28" customWidth="1"/>
    <col min="2" max="2" width="14" customWidth="1"/>
    <col min="5" max="5" width="12" customWidth="1"/>
  </cols>
  <sheetData>
    <row r="1" spans="1:5" ht="21" x14ac:dyDescent="0.35">
      <c r="A1" s="37" t="s">
        <v>0</v>
      </c>
      <c r="B1" s="38"/>
      <c r="C1" s="38"/>
    </row>
    <row r="2" spans="1:5" x14ac:dyDescent="0.25">
      <c r="A2" s="1" t="s">
        <v>1</v>
      </c>
      <c r="B2" s="2"/>
      <c r="C2" s="3"/>
    </row>
    <row r="3" spans="1:5" x14ac:dyDescent="0.25">
      <c r="A3" s="1" t="s">
        <v>2</v>
      </c>
      <c r="B3" s="2"/>
      <c r="C3" s="4"/>
    </row>
    <row r="4" spans="1:5" x14ac:dyDescent="0.25">
      <c r="A4" s="1" t="s">
        <v>3</v>
      </c>
      <c r="B4" s="5"/>
      <c r="C4" s="4"/>
    </row>
    <row r="5" spans="1:5" x14ac:dyDescent="0.25">
      <c r="A5" s="1"/>
      <c r="B5" s="6"/>
      <c r="C5" s="4"/>
    </row>
    <row r="6" spans="1:5" x14ac:dyDescent="0.25">
      <c r="A6" s="7"/>
      <c r="B6" s="39" t="s">
        <v>4</v>
      </c>
      <c r="C6" s="40"/>
    </row>
    <row r="7" spans="1:5" x14ac:dyDescent="0.25">
      <c r="A7" s="7"/>
      <c r="B7" s="8" t="s">
        <v>5</v>
      </c>
      <c r="C7" s="9"/>
    </row>
    <row r="8" spans="1:5" ht="15.75" thickBot="1" x14ac:dyDescent="0.3">
      <c r="A8" s="10" t="s">
        <v>6</v>
      </c>
      <c r="B8" s="10"/>
      <c r="C8" s="11">
        <v>3</v>
      </c>
    </row>
    <row r="9" spans="1:5" ht="15.75" thickBot="1" x14ac:dyDescent="0.3">
      <c r="A9" s="12" t="s">
        <v>7</v>
      </c>
      <c r="B9" s="13"/>
      <c r="C9" s="14">
        <v>10.33</v>
      </c>
      <c r="D9" t="s">
        <v>8</v>
      </c>
    </row>
    <row r="10" spans="1:5" x14ac:dyDescent="0.25">
      <c r="A10" s="15" t="str">
        <f xml:space="preserve"> "+Vertriebssgemeinskosten"</f>
        <v>+Vertriebssgemeinskosten</v>
      </c>
      <c r="B10" s="16">
        <v>0.13819999999999999</v>
      </c>
      <c r="C10" s="17">
        <f>C9*B10</f>
        <v>1.4276059999999999</v>
      </c>
    </row>
    <row r="11" spans="1:5" x14ac:dyDescent="0.25">
      <c r="A11" s="15" t="str">
        <f xml:space="preserve"> "+Verwatltungsgemeinskosten"</f>
        <v>+Verwatltungsgemeinskosten</v>
      </c>
      <c r="B11" s="16">
        <v>0.16250000000000001</v>
      </c>
      <c r="C11" s="17">
        <f>C10*B11</f>
        <v>0.23198597499999998</v>
      </c>
    </row>
    <row r="12" spans="1:5" x14ac:dyDescent="0.25">
      <c r="A12" s="18" t="str">
        <f xml:space="preserve"> "=Selbstkosten"</f>
        <v>=Selbstkosten</v>
      </c>
      <c r="B12" s="18"/>
      <c r="C12" s="19">
        <f>SUM(C9:C11)</f>
        <v>11.989591975</v>
      </c>
    </row>
    <row r="13" spans="1:5" x14ac:dyDescent="0.25">
      <c r="A13" s="20" t="str">
        <f>"+Gewinn in %"</f>
        <v>+Gewinn in %</v>
      </c>
      <c r="B13" s="21">
        <f>(C14-C12)/C12</f>
        <v>0.57636723913617582</v>
      </c>
      <c r="C13" s="22">
        <f>C12*B13</f>
        <v>6.9104080249999997</v>
      </c>
    </row>
    <row r="14" spans="1:5" x14ac:dyDescent="0.25">
      <c r="A14" s="15" t="str">
        <f xml:space="preserve"> "=Barverkaufspreis"</f>
        <v>=Barverkaufspreis</v>
      </c>
      <c r="B14" s="15"/>
      <c r="C14" s="17">
        <f>C17-C16</f>
        <v>18.899999999999999</v>
      </c>
    </row>
    <row r="15" spans="1:5" ht="15.75" thickBot="1" x14ac:dyDescent="0.3">
      <c r="A15" s="18" t="str">
        <f>"=Zielverkaufspreis"</f>
        <v>=Zielverkaufspreis</v>
      </c>
      <c r="B15" s="18"/>
      <c r="C15" s="19">
        <f>C14</f>
        <v>18.899999999999999</v>
      </c>
    </row>
    <row r="16" spans="1:5" ht="15.75" thickBot="1" x14ac:dyDescent="0.3">
      <c r="A16" s="23" t="str">
        <f>"+Rabatt"</f>
        <v>+Rabatt</v>
      </c>
      <c r="B16" s="24">
        <v>0.1</v>
      </c>
      <c r="C16" s="25">
        <f>C17*B16</f>
        <v>2.1</v>
      </c>
      <c r="E16" t="s">
        <v>9</v>
      </c>
    </row>
    <row r="17" spans="1:6" ht="15.75" thickBot="1" x14ac:dyDescent="0.3">
      <c r="A17" s="26" t="str">
        <f>"=Listenverkaufspreis"</f>
        <v>=Listenverkaufspreis</v>
      </c>
      <c r="B17" s="27"/>
      <c r="C17" s="28">
        <f>C19/(1+B18)</f>
        <v>21</v>
      </c>
    </row>
    <row r="18" spans="1:6" ht="15.75" thickBot="1" x14ac:dyDescent="0.3">
      <c r="A18" s="29" t="str">
        <f>"+Mwst"</f>
        <v>+Mwst</v>
      </c>
      <c r="B18" s="30">
        <v>0.19</v>
      </c>
      <c r="C18" s="31">
        <f>(C19-C17)</f>
        <v>3.9899999999999984</v>
      </c>
    </row>
    <row r="19" spans="1:6" ht="15.75" thickBot="1" x14ac:dyDescent="0.3">
      <c r="A19" s="32" t="str">
        <f>"=Bruttoverkaufspreis"</f>
        <v>=Bruttoverkaufspreis</v>
      </c>
      <c r="B19" s="32"/>
      <c r="C19" s="14">
        <v>24.99</v>
      </c>
      <c r="D19" t="s">
        <v>10</v>
      </c>
    </row>
    <row r="20" spans="1:6" x14ac:dyDescent="0.25">
      <c r="A20" s="41"/>
      <c r="B20" s="41"/>
      <c r="C20" s="41"/>
      <c r="D20" s="41"/>
      <c r="E20" s="41"/>
      <c r="F20" s="41"/>
    </row>
    <row r="21" spans="1:6" x14ac:dyDescent="0.25">
      <c r="A21" s="33" t="s">
        <v>11</v>
      </c>
      <c r="B21" s="33"/>
      <c r="C21" s="33"/>
      <c r="D21" s="33"/>
      <c r="E21" s="33"/>
    </row>
    <row r="22" spans="1:6" x14ac:dyDescent="0.25">
      <c r="A22" s="42" t="s">
        <v>12</v>
      </c>
      <c r="B22" s="42"/>
      <c r="C22" s="42"/>
      <c r="D22" s="42"/>
      <c r="E22" s="42"/>
    </row>
    <row r="24" spans="1:6" x14ac:dyDescent="0.25">
      <c r="A24" t="s">
        <v>13</v>
      </c>
    </row>
    <row r="25" spans="1:6" x14ac:dyDescent="0.25">
      <c r="A25" s="34" t="s">
        <v>14</v>
      </c>
      <c r="B25" s="34"/>
      <c r="C25" s="34"/>
      <c r="D25" s="34"/>
      <c r="E25" s="34"/>
    </row>
    <row r="27" spans="1:6" s="36" customFormat="1" x14ac:dyDescent="0.25">
      <c r="A27" s="35" t="s">
        <v>15</v>
      </c>
    </row>
  </sheetData>
  <mergeCells count="4">
    <mergeCell ref="A1:C1"/>
    <mergeCell ref="B6:C6"/>
    <mergeCell ref="A20:F20"/>
    <mergeCell ref="A22:E22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8602010-087f-4294-b86e-3e18bd0418f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2F319A5442FA443832B19E71B6D1515" ma:contentTypeVersion="11" ma:contentTypeDescription="Ein neues Dokument erstellen." ma:contentTypeScope="" ma:versionID="29f11137c9f81fd6c97d0faec645bbf0">
  <xsd:schema xmlns:xsd="http://www.w3.org/2001/XMLSchema" xmlns:xs="http://www.w3.org/2001/XMLSchema" xmlns:p="http://schemas.microsoft.com/office/2006/metadata/properties" xmlns:ns3="38602010-087f-4294-b86e-3e18bd0418f3" targetNamespace="http://schemas.microsoft.com/office/2006/metadata/properties" ma:root="true" ma:fieldsID="f9dce6376fd08bcd09dfd8ed01689a60" ns3:_="">
    <xsd:import namespace="38602010-087f-4294-b86e-3e18bd0418f3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_activity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602010-087f-4294-b86e-3e18bd0418f3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_activity" ma:index="9" nillable="true" ma:displayName="_activity" ma:hidden="true" ma:internalName="_activity">
      <xsd:simpleType>
        <xsd:restriction base="dms:Note"/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A3C41E2-9764-40E1-8F28-7A3E35D32923}">
  <ds:schemaRefs>
    <ds:schemaRef ds:uri="http://schemas.microsoft.com/office/2006/metadata/properties"/>
    <ds:schemaRef ds:uri="http://purl.org/dc/terms/"/>
    <ds:schemaRef ds:uri="http://purl.org/dc/elements/1.1/"/>
    <ds:schemaRef ds:uri="38602010-087f-4294-b86e-3e18bd0418f3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113A1B0-9CB3-455C-A011-C9A1DE19B6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8602010-087f-4294-b86e-3e18bd0418f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3D5B87F-8457-4B0A-85D8-3FACB7DEC40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Plüsch-Figuren</vt:lpstr>
    </vt:vector>
  </TitlesOfParts>
  <Manager/>
  <Company>rbb media GmbH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Ghazi, Jennifer</dc:creator>
  <cp:keywords/>
  <dc:description/>
  <cp:lastModifiedBy>Ghazi, Jennifer</cp:lastModifiedBy>
  <cp:revision/>
  <dcterms:created xsi:type="dcterms:W3CDTF">2025-04-10T06:56:36Z</dcterms:created>
  <dcterms:modified xsi:type="dcterms:W3CDTF">2025-06-30T11:54:16Z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0x010100D2F319A5442FA443832B19E71B6D1515</vt:lpwstr>
  </property>
</Properties>
</file>